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5655" windowHeight="115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7" i="1"/>
  <c r="H79"/>
  <c r="D79"/>
  <c r="F79"/>
  <c r="I79" s="1"/>
  <c r="C79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4"/>
  <c r="G78"/>
  <c r="I78"/>
</calcChain>
</file>

<file path=xl/sharedStrings.xml><?xml version="1.0" encoding="utf-8"?>
<sst xmlns="http://schemas.openxmlformats.org/spreadsheetml/2006/main" count="178" uniqueCount="169">
  <si>
    <t>Наименование статей</t>
  </si>
  <si>
    <t>Приход план</t>
  </si>
  <si>
    <t>Расход план</t>
  </si>
  <si>
    <t>Примечание</t>
  </si>
  <si>
    <t>р/счет</t>
  </si>
  <si>
    <t>личные</t>
  </si>
  <si>
    <t>зачет</t>
  </si>
  <si>
    <t>Итоговая  сумма</t>
  </si>
  <si>
    <t>Экономия/перерасход</t>
  </si>
  <si>
    <t>Содержание</t>
  </si>
  <si>
    <t>плюс 6840</t>
  </si>
  <si>
    <t>премия</t>
  </si>
  <si>
    <t>нет</t>
  </si>
  <si>
    <t>Налог на землю</t>
  </si>
  <si>
    <t>минус 968 (счет от налоговой, непредв.расходы)</t>
  </si>
  <si>
    <t>Почтовые расходы</t>
  </si>
  <si>
    <t>плюс 7645,01</t>
  </si>
  <si>
    <t>Судебные расходы</t>
  </si>
  <si>
    <t>плюс 95000</t>
  </si>
  <si>
    <t>Регистрация Устава</t>
  </si>
  <si>
    <t>плюс 15000</t>
  </si>
  <si>
    <t>Оплата хостинга</t>
  </si>
  <si>
    <t>Системный админ</t>
  </si>
  <si>
    <t>Доработка ЛК на сайте</t>
  </si>
  <si>
    <t>минус 10000 (обращения членов ДНТ, за счет долгов)</t>
  </si>
  <si>
    <t>Экономист/ревизор</t>
  </si>
  <si>
    <t>Юрид.услуги</t>
  </si>
  <si>
    <t>Канцтовары</t>
  </si>
  <si>
    <t>плюс 142,92</t>
  </si>
  <si>
    <t>картридж</t>
  </si>
  <si>
    <t>плюс 128</t>
  </si>
  <si>
    <t>аренда</t>
  </si>
  <si>
    <t>плюс 1000</t>
  </si>
  <si>
    <t>Возмещ связь,ПК,ээ</t>
  </si>
  <si>
    <t>ЭЭ общие нужды</t>
  </si>
  <si>
    <t>ЭЭ потери</t>
  </si>
  <si>
    <t>Освещение</t>
  </si>
  <si>
    <t>плюс 2129</t>
  </si>
  <si>
    <t>Прибор учета</t>
  </si>
  <si>
    <t>плюс 50000</t>
  </si>
  <si>
    <t>Летний водопровод</t>
  </si>
  <si>
    <t>плюс 1820</t>
  </si>
  <si>
    <t>Счетчик, вода в ДС</t>
  </si>
  <si>
    <t>плюс 3129</t>
  </si>
  <si>
    <t>Потр газа,договор</t>
  </si>
  <si>
    <t>плюс 14400</t>
  </si>
  <si>
    <t>Резерв газ, эл.котел</t>
  </si>
  <si>
    <t>минус 7291,71 (непредв)</t>
  </si>
  <si>
    <t>Шлагбаум,гирлянды, трос, защим</t>
  </si>
  <si>
    <t>плюс 16067</t>
  </si>
  <si>
    <t>Светильники,доставка,розетка,кабель</t>
  </si>
  <si>
    <t>минус 10769 (непредв. кабель на 7 улицу, за счет долгов)</t>
  </si>
  <si>
    <t>Гидранты</t>
  </si>
  <si>
    <t>Треноги</t>
  </si>
  <si>
    <t>минус 1304,14 (было возмещ.3000 плюс за счет долгов )</t>
  </si>
  <si>
    <t>вспашка, гербицид</t>
  </si>
  <si>
    <t>минус 736 (изменили способ - непредв.)</t>
  </si>
  <si>
    <t>покос,субботник</t>
  </si>
  <si>
    <t>плюс 13432 (отказ от 5 покоса)</t>
  </si>
  <si>
    <t>поком д/площадка</t>
  </si>
  <si>
    <t>плюс 1500 (отказ от покоса)</t>
  </si>
  <si>
    <t>Огражд спортплощ</t>
  </si>
  <si>
    <t>плюс 816,20 (по факту)</t>
  </si>
  <si>
    <t>Ремонт баск, бак</t>
  </si>
  <si>
    <t>минус 1458 (дети сломали, за бак - возмещ., за счет непредв.)</t>
  </si>
  <si>
    <t>Ремонт скамейки, стола</t>
  </si>
  <si>
    <t>минус 6011 (непредв. - за счет п.8)</t>
  </si>
  <si>
    <t>Изгот скамейки, траба, песок, краска</t>
  </si>
  <si>
    <t>минус 6952,56 (за счет п.8)</t>
  </si>
  <si>
    <t>Спорт инвентарь,праздники</t>
  </si>
  <si>
    <t>минус 351 (на несколько лет)</t>
  </si>
  <si>
    <t>праздник 1 июня</t>
  </si>
  <si>
    <t>минус 7693,99 - за счет п.8</t>
  </si>
  <si>
    <t>Иван Купала</t>
  </si>
  <si>
    <t>минус 7995,25 - за счет п.8</t>
  </si>
  <si>
    <t>Матч по футболу с СНТ Терем</t>
  </si>
  <si>
    <t>минус 1315,58 - за счет  п.8</t>
  </si>
  <si>
    <t>Расходники к столу</t>
  </si>
  <si>
    <t>минус 2074,99 - за счет п.8</t>
  </si>
  <si>
    <t>оргкомитет, судьи</t>
  </si>
  <si>
    <t>минус 3500 - за счет п.8</t>
  </si>
  <si>
    <t>Уборка ТКО, лопата</t>
  </si>
  <si>
    <t>минус 12033 - доп.вывоз 2-х конт в нед. - за счет непредв.</t>
  </si>
  <si>
    <t>Вывоз ТКО АО САХ</t>
  </si>
  <si>
    <t>минус 750,17 - доп.вывоз  - за счет непредв.</t>
  </si>
  <si>
    <t>Санобработка ТКО, чистин</t>
  </si>
  <si>
    <t>минус 7377,96 - доп.обработка с химией, плюс 2 - влажные - непредв)</t>
  </si>
  <si>
    <t>ТКО ребра жестк, металл краска кисти</t>
  </si>
  <si>
    <t>плюс 140</t>
  </si>
  <si>
    <t>Чистка пожвыездов</t>
  </si>
  <si>
    <t>минус 1000 - снегопады, непредв.расходы</t>
  </si>
  <si>
    <t>минус 1300 - снегопады, непредв.расходы</t>
  </si>
  <si>
    <t>Малый трактор, снегоуборщик</t>
  </si>
  <si>
    <t>плюс 9000 - перенос их в целевые - больше работал погрузчик</t>
  </si>
  <si>
    <t>Ремонт замка, дверей в ДС</t>
  </si>
  <si>
    <t xml:space="preserve"> за счет этой статьи решаем всплыающие проблемы</t>
  </si>
  <si>
    <t>Чистка дорог и улиц 1 квартал</t>
  </si>
  <si>
    <t xml:space="preserve">нет. всего в бюджете по плану - 3500х10часх8чисток = 280000 </t>
  </si>
  <si>
    <t>Камазы 1 квартал</t>
  </si>
  <si>
    <t xml:space="preserve">нет. </t>
  </si>
  <si>
    <t>Погрузка в кКамазы 1 квартал</t>
  </si>
  <si>
    <t>нет. В 1 кв. потрачено на чистку  248300</t>
  </si>
  <si>
    <t>Чистка дорог и улиц 4 квартал</t>
  </si>
  <si>
    <t>минус 61700. снегопады, за счет долгов</t>
  </si>
  <si>
    <t>Камазы 4 квартал</t>
  </si>
  <si>
    <t>минус 30000 , снегопады, за счет долгов</t>
  </si>
  <si>
    <t>Погрузка в Камазы 4 квартал</t>
  </si>
  <si>
    <t>минус 19800, снегопады, за счет долгов. В 4 кв. - 243200</t>
  </si>
  <si>
    <t>Обработка от клещей</t>
  </si>
  <si>
    <t>минус 12850 - согласно договору с Областным центром дезинфекции</t>
  </si>
  <si>
    <t>Чистка у забора на пыльной</t>
  </si>
  <si>
    <t>плюс 1350</t>
  </si>
  <si>
    <t>Оплата э/э</t>
  </si>
  <si>
    <t>по факту. увеличился тариф и число жителей, в том числе обогрев э/обогр.</t>
  </si>
  <si>
    <t>Потери ээ</t>
  </si>
  <si>
    <t xml:space="preserve">по факту </t>
  </si>
  <si>
    <t>Снегозадержатели</t>
  </si>
  <si>
    <t>минус 23952,2 - В связи с обращ. жителей, за счет долгов</t>
  </si>
  <si>
    <t>Инвертарь: скребок, тачка,ведро</t>
  </si>
  <si>
    <t>минус 7900,72 - за счет долгов</t>
  </si>
  <si>
    <t>Ремонт дренаж 6 ул</t>
  </si>
  <si>
    <t>минус 8655, непредв. - за счет долгов (кольцо на раствор,самогруз, мастика, работа)</t>
  </si>
  <si>
    <t>Монтаж дренажной трубы 4 ул.</t>
  </si>
  <si>
    <t>минус 23088 - развитие системы в самой низкой точке, за счет долгов</t>
  </si>
  <si>
    <t>Строительств дренаж колодца 4 ул</t>
  </si>
  <si>
    <t>минус 25700 - дренажные кольца - за счет долгов</t>
  </si>
  <si>
    <t>Инф.таблички, монтаж, крепеж</t>
  </si>
  <si>
    <t>минус 17702 (типогр - 15202, крепеж на опоре, на воротах, на ТКО - за сче долгов)</t>
  </si>
  <si>
    <t>Укладка плитки под столом скам детской пл</t>
  </si>
  <si>
    <t>минус 18199,46 (благоуст.детской площ, за счет долгов)</t>
  </si>
  <si>
    <t>Погрузчик глина у колодцев весной</t>
  </si>
  <si>
    <t>минус 8000 - засыпка промывав глиной, за счет долгов</t>
  </si>
  <si>
    <t>Ремонт песок дренаж колодец 3 ул</t>
  </si>
  <si>
    <t>минус 1000 - просел песок, перевезли с 4 ул. засыпали 10м и вокруг, за долги</t>
  </si>
  <si>
    <t>Чистка колодцев вокруг, раствор, глина весна</t>
  </si>
  <si>
    <t>минус 3000, после весны - покрышки,ветки идр. -за счет долгов</t>
  </si>
  <si>
    <t>Чистка 4-х колодцев август</t>
  </si>
  <si>
    <t>минус 6000, в августе, чистка внутри от глины - за счет долгов.</t>
  </si>
  <si>
    <t>чистка колодца на въезде</t>
  </si>
  <si>
    <t>минус 3000, в октябре, к зиме, врезка в магистральный водовод, за счет долгов</t>
  </si>
  <si>
    <t>Взаимозачет с Лагуной за 5 мес 2024</t>
  </si>
  <si>
    <t xml:space="preserve">нет. поступило от Лагуны  37600,83 (орг-ция и контроль по ээ, ТКО, льготники, освещение,... </t>
  </si>
  <si>
    <t>Взаимозачет с Лагуной за 12 мес 2025</t>
  </si>
  <si>
    <t>нет, поступило в декабре 106913 (...оганизация чисток снега, вывоз и т.п)</t>
  </si>
  <si>
    <t>кабель, работы на эл.сетях 7 ул аванс</t>
  </si>
  <si>
    <t>минус 25000, за счет долгов, Аванс энергетику - доп.кабель на 7 улицу</t>
  </si>
  <si>
    <t>Зачет И.о.</t>
  </si>
  <si>
    <t>зачет - на период отпуска исполнение обязанностей</t>
  </si>
  <si>
    <t>Уборка вх.зоны от снега</t>
  </si>
  <si>
    <t xml:space="preserve">Поступило </t>
  </si>
  <si>
    <t>От чл.Вымпел</t>
  </si>
  <si>
    <t>ост.01.01.2025</t>
  </si>
  <si>
    <t>от чл.Лагуны</t>
  </si>
  <si>
    <t>от ДНТ ЛагунА</t>
  </si>
  <si>
    <t>От днт лАГУНА</t>
  </si>
  <si>
    <t>Возмещение за материалы</t>
  </si>
  <si>
    <t xml:space="preserve">                                        Расходы с р/с: 4091329,03</t>
  </si>
  <si>
    <t>Приход план:</t>
  </si>
  <si>
    <t xml:space="preserve"> членские:    30000х84=2520000                                                                 Аккумулировалось на  р/с - 4402242,52.  </t>
  </si>
  <si>
    <t>целевые:        6000х84=504000</t>
  </si>
  <si>
    <t>Остаток:</t>
  </si>
  <si>
    <t xml:space="preserve">Имеющиеся долги: </t>
  </si>
  <si>
    <t>Всего</t>
  </si>
  <si>
    <t xml:space="preserve">Аккумулир. На р/с </t>
  </si>
  <si>
    <t>Поступило (зачтено)</t>
  </si>
  <si>
    <t>Расходы</t>
  </si>
  <si>
    <t>Это - расходы</t>
  </si>
  <si>
    <t xml:space="preserve">                                Остаток на р/с на 31.12.2025: 310913,49</t>
  </si>
  <si>
    <t>Остаток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</si>
</sst>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charset val="204"/>
    </font>
    <font>
      <b/>
      <sz val="11"/>
      <color indexed="8"/>
      <name val="Calibri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5" borderId="0" xfId="0" applyNumberFormat="1" applyFont="1" applyFill="1" applyBorder="1" applyAlignment="1" applyProtection="1"/>
    <xf numFmtId="0" fontId="1" fillId="6" borderId="0" xfId="0" applyNumberFormat="1" applyFont="1" applyFill="1" applyBorder="1" applyAlignment="1" applyProtection="1"/>
    <xf numFmtId="0" fontId="2" fillId="4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1" fillId="7" borderId="0" xfId="0" applyNumberFormat="1" applyFont="1" applyFill="1" applyBorder="1" applyAlignment="1" applyProtection="1"/>
    <xf numFmtId="0" fontId="1" fillId="8" borderId="0" xfId="0" applyNumberFormat="1" applyFont="1" applyFill="1" applyBorder="1" applyAlignment="1" applyProtection="1"/>
    <xf numFmtId="0" fontId="2" fillId="9" borderId="0" xfId="0" applyNumberFormat="1" applyFont="1" applyFill="1" applyBorder="1" applyAlignment="1" applyProtection="1"/>
    <xf numFmtId="0" fontId="1" fillId="10" borderId="0" xfId="0" applyNumberFormat="1" applyFont="1" applyFill="1" applyBorder="1" applyAlignment="1" applyProtection="1"/>
    <xf numFmtId="0" fontId="1" fillId="11" borderId="0" xfId="0" applyNumberFormat="1" applyFont="1" applyFill="1" applyBorder="1" applyAlignment="1" applyProtection="1"/>
    <xf numFmtId="0" fontId="1" fillId="9" borderId="0" xfId="0" applyNumberFormat="1" applyFont="1" applyFill="1" applyBorder="1" applyAlignment="1" applyProtection="1"/>
    <xf numFmtId="0" fontId="3" fillId="8" borderId="0" xfId="0" applyNumberFormat="1" applyFont="1" applyFill="1" applyBorder="1" applyAlignment="1" applyProtection="1"/>
    <xf numFmtId="0" fontId="4" fillId="11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1" fillId="12" borderId="0" xfId="0" applyNumberFormat="1" applyFont="1" applyFill="1" applyBorder="1" applyAlignment="1" applyProtection="1"/>
    <xf numFmtId="0" fontId="4" fillId="9" borderId="0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3"/>
  <sheetViews>
    <sheetView tabSelected="1" topLeftCell="A61" workbookViewId="0">
      <selection activeCell="E90" sqref="E90"/>
    </sheetView>
  </sheetViews>
  <sheetFormatPr defaultRowHeight="15"/>
  <cols>
    <col min="1" max="1" width="19.140625" customWidth="1"/>
    <col min="2" max="2" width="13.5703125" customWidth="1"/>
    <col min="3" max="3" width="13.42578125" customWidth="1"/>
    <col min="4" max="4" width="15" customWidth="1"/>
    <col min="5" max="5" width="29" customWidth="1"/>
    <col min="6" max="6" width="14" customWidth="1"/>
    <col min="7" max="7" width="12.5703125" customWidth="1"/>
    <col min="8" max="8" width="12.140625" customWidth="1"/>
    <col min="9" max="9" width="18.42578125" customWidth="1"/>
    <col min="10" max="10" width="34.42578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0</v>
      </c>
      <c r="B2" s="1" t="s">
        <v>1</v>
      </c>
      <c r="C2" s="1" t="s">
        <v>2</v>
      </c>
      <c r="D2" s="1" t="s">
        <v>149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</row>
    <row r="4" spans="1:13">
      <c r="A4" s="3" t="s">
        <v>9</v>
      </c>
      <c r="B4" s="1">
        <v>3292000</v>
      </c>
      <c r="C4" s="1">
        <v>1594197</v>
      </c>
      <c r="D4" s="18">
        <v>3504707.7</v>
      </c>
      <c r="E4" s="18" t="s">
        <v>150</v>
      </c>
      <c r="F4" s="10">
        <v>1587356.8</v>
      </c>
      <c r="G4" s="10">
        <v>0</v>
      </c>
      <c r="H4" s="10">
        <v>0</v>
      </c>
      <c r="I4" s="10">
        <f>SUM(F4:H4)</f>
        <v>1587356.8</v>
      </c>
      <c r="J4" s="1" t="s">
        <v>10</v>
      </c>
      <c r="K4" s="1"/>
      <c r="L4" s="1"/>
      <c r="M4" s="1"/>
    </row>
    <row r="5" spans="1:13">
      <c r="A5" s="5" t="s">
        <v>11</v>
      </c>
      <c r="B5" s="1"/>
      <c r="C5" s="1">
        <v>60000</v>
      </c>
      <c r="D5" s="18">
        <v>268564.84000000003</v>
      </c>
      <c r="E5" s="18" t="s">
        <v>151</v>
      </c>
      <c r="F5" s="10">
        <v>0</v>
      </c>
      <c r="G5" s="9">
        <v>60000</v>
      </c>
      <c r="H5" s="6">
        <v>0</v>
      </c>
      <c r="I5" s="10">
        <f t="shared" ref="I5:I68" si="0">SUM(F5:H5)</f>
        <v>60000</v>
      </c>
      <c r="J5" s="1" t="s">
        <v>12</v>
      </c>
      <c r="K5" s="1"/>
      <c r="L5" s="1"/>
      <c r="M5" s="1"/>
    </row>
    <row r="6" spans="1:13">
      <c r="A6" s="3" t="s">
        <v>13</v>
      </c>
      <c r="B6" s="1"/>
      <c r="C6" s="1">
        <v>50000</v>
      </c>
      <c r="D6" s="14">
        <v>469333.5</v>
      </c>
      <c r="E6" s="19" t="s">
        <v>152</v>
      </c>
      <c r="F6" s="10">
        <v>50968</v>
      </c>
      <c r="G6" s="10">
        <v>0</v>
      </c>
      <c r="H6" s="10">
        <v>0</v>
      </c>
      <c r="I6" s="10">
        <f t="shared" si="0"/>
        <v>50968</v>
      </c>
      <c r="J6" s="1" t="s">
        <v>14</v>
      </c>
      <c r="K6" s="1"/>
      <c r="L6" s="1"/>
      <c r="M6" s="1"/>
    </row>
    <row r="7" spans="1:13">
      <c r="A7" s="9" t="s">
        <v>15</v>
      </c>
      <c r="B7" s="1"/>
      <c r="C7" s="1">
        <v>10000</v>
      </c>
      <c r="D7" s="14">
        <v>65009.96</v>
      </c>
      <c r="E7" s="19" t="s">
        <v>153</v>
      </c>
      <c r="F7" s="10">
        <v>0</v>
      </c>
      <c r="G7" s="4">
        <v>2354.9899999999998</v>
      </c>
      <c r="H7" s="6">
        <v>0</v>
      </c>
      <c r="I7" s="10">
        <f t="shared" si="0"/>
        <v>2354.9899999999998</v>
      </c>
      <c r="J7" s="1" t="s">
        <v>16</v>
      </c>
      <c r="K7" s="1"/>
      <c r="L7" s="1"/>
      <c r="M7" s="1"/>
    </row>
    <row r="8" spans="1:13">
      <c r="A8" s="12" t="s">
        <v>17</v>
      </c>
      <c r="B8" s="1"/>
      <c r="C8" s="1">
        <v>95000</v>
      </c>
      <c r="D8" s="14"/>
      <c r="E8" s="14"/>
      <c r="F8" s="10">
        <v>0</v>
      </c>
      <c r="G8" s="3">
        <v>0</v>
      </c>
      <c r="H8" s="3">
        <v>0</v>
      </c>
      <c r="I8" s="10">
        <f t="shared" si="0"/>
        <v>0</v>
      </c>
      <c r="J8" s="1" t="s">
        <v>18</v>
      </c>
      <c r="K8" s="1"/>
      <c r="L8" s="1"/>
      <c r="M8" s="1"/>
    </row>
    <row r="9" spans="1:13">
      <c r="A9" s="12" t="s">
        <v>19</v>
      </c>
      <c r="B9" s="1"/>
      <c r="C9" s="1">
        <v>15000</v>
      </c>
      <c r="D9" s="14"/>
      <c r="E9" s="14"/>
      <c r="F9" s="10">
        <v>0</v>
      </c>
      <c r="G9" s="3">
        <v>0</v>
      </c>
      <c r="H9" s="3">
        <v>0</v>
      </c>
      <c r="I9" s="10">
        <f t="shared" si="0"/>
        <v>0</v>
      </c>
      <c r="J9" s="1" t="s">
        <v>20</v>
      </c>
      <c r="K9" s="1"/>
      <c r="L9" s="1"/>
      <c r="M9" s="1"/>
    </row>
    <row r="10" spans="1:13">
      <c r="A10" s="6" t="s">
        <v>21</v>
      </c>
      <c r="B10" s="1"/>
      <c r="C10" s="1">
        <v>8000</v>
      </c>
      <c r="D10" s="14"/>
      <c r="E10" s="14"/>
      <c r="F10" s="10">
        <v>0</v>
      </c>
      <c r="G10" s="9">
        <v>0</v>
      </c>
      <c r="H10" s="6">
        <v>8000</v>
      </c>
      <c r="I10" s="10">
        <f t="shared" si="0"/>
        <v>8000</v>
      </c>
      <c r="J10" s="1" t="s">
        <v>12</v>
      </c>
      <c r="K10" s="1"/>
      <c r="L10" s="1"/>
      <c r="M10" s="1"/>
    </row>
    <row r="11" spans="1:13">
      <c r="A11" s="6" t="s">
        <v>22</v>
      </c>
      <c r="B11" s="1"/>
      <c r="C11" s="1">
        <v>6000</v>
      </c>
      <c r="D11" s="14"/>
      <c r="E11" s="14"/>
      <c r="F11" s="10">
        <v>0</v>
      </c>
      <c r="G11" s="9">
        <v>0</v>
      </c>
      <c r="H11" s="6">
        <v>6000</v>
      </c>
      <c r="I11" s="10">
        <f t="shared" si="0"/>
        <v>6000</v>
      </c>
      <c r="J11" s="1" t="s">
        <v>12</v>
      </c>
      <c r="K11" s="1"/>
      <c r="L11" s="1"/>
      <c r="M11" s="1"/>
    </row>
    <row r="12" spans="1:13">
      <c r="A12" s="6" t="s">
        <v>23</v>
      </c>
      <c r="B12" s="1"/>
      <c r="C12" s="1">
        <v>0</v>
      </c>
      <c r="D12" s="14"/>
      <c r="E12" s="14"/>
      <c r="F12" s="10">
        <v>0</v>
      </c>
      <c r="G12" s="9">
        <v>0</v>
      </c>
      <c r="H12" s="6">
        <v>10000</v>
      </c>
      <c r="I12" s="10">
        <f t="shared" si="0"/>
        <v>10000</v>
      </c>
      <c r="J12" s="1" t="s">
        <v>24</v>
      </c>
      <c r="K12" s="1"/>
      <c r="L12" s="1"/>
      <c r="M12" s="1"/>
    </row>
    <row r="13" spans="1:13">
      <c r="A13" s="6" t="s">
        <v>25</v>
      </c>
      <c r="B13" s="1"/>
      <c r="C13" s="1">
        <v>6000</v>
      </c>
      <c r="D13" s="14"/>
      <c r="E13" s="14"/>
      <c r="F13" s="10">
        <v>0</v>
      </c>
      <c r="G13" s="9">
        <v>0</v>
      </c>
      <c r="H13" s="6">
        <v>6000</v>
      </c>
      <c r="I13" s="10">
        <f t="shared" si="0"/>
        <v>6000</v>
      </c>
      <c r="J13" s="1" t="s">
        <v>12</v>
      </c>
      <c r="K13" s="1"/>
      <c r="L13" s="1"/>
      <c r="M13" s="1"/>
    </row>
    <row r="14" spans="1:13">
      <c r="A14" s="13" t="s">
        <v>26</v>
      </c>
      <c r="B14" s="1"/>
      <c r="C14" s="1">
        <v>10000</v>
      </c>
      <c r="D14" s="14"/>
      <c r="E14" s="14"/>
      <c r="F14" s="10">
        <v>0</v>
      </c>
      <c r="G14" s="9">
        <v>10000</v>
      </c>
      <c r="H14" s="6">
        <v>0</v>
      </c>
      <c r="I14" s="10">
        <f t="shared" si="0"/>
        <v>10000</v>
      </c>
      <c r="J14" s="1" t="s">
        <v>12</v>
      </c>
      <c r="K14" s="1"/>
      <c r="L14" s="1"/>
      <c r="M14" s="1"/>
    </row>
    <row r="15" spans="1:13">
      <c r="A15" s="13" t="s">
        <v>27</v>
      </c>
      <c r="B15" s="1"/>
      <c r="C15" s="1">
        <v>5000</v>
      </c>
      <c r="D15" s="14"/>
      <c r="E15" s="14"/>
      <c r="F15" s="10">
        <v>508.08</v>
      </c>
      <c r="G15" s="4">
        <v>4329</v>
      </c>
      <c r="H15" s="6">
        <v>0</v>
      </c>
      <c r="I15" s="10">
        <f t="shared" si="0"/>
        <v>4837.08</v>
      </c>
      <c r="J15" s="1" t="s">
        <v>28</v>
      </c>
      <c r="K15" s="1"/>
      <c r="L15" s="1"/>
      <c r="M15" s="1"/>
    </row>
    <row r="16" spans="1:13">
      <c r="A16" s="13" t="s">
        <v>29</v>
      </c>
      <c r="B16" s="1"/>
      <c r="C16" s="1">
        <v>2000</v>
      </c>
      <c r="D16" s="14"/>
      <c r="E16" s="14"/>
      <c r="F16" s="10">
        <v>0</v>
      </c>
      <c r="G16" s="4">
        <v>1872</v>
      </c>
      <c r="H16" s="6">
        <v>0</v>
      </c>
      <c r="I16" s="10">
        <f t="shared" si="0"/>
        <v>1872</v>
      </c>
      <c r="J16" s="1" t="s">
        <v>30</v>
      </c>
      <c r="K16" s="1"/>
      <c r="L16" s="1"/>
      <c r="M16" s="1"/>
    </row>
    <row r="17" spans="1:13">
      <c r="A17" s="13" t="s">
        <v>31</v>
      </c>
      <c r="B17" s="1"/>
      <c r="C17" s="1">
        <v>4000</v>
      </c>
      <c r="D17" s="14"/>
      <c r="E17" s="14"/>
      <c r="F17" s="10">
        <v>0</v>
      </c>
      <c r="G17" s="4">
        <v>3000</v>
      </c>
      <c r="H17" s="6">
        <v>0</v>
      </c>
      <c r="I17" s="10">
        <f t="shared" si="0"/>
        <v>3000</v>
      </c>
      <c r="J17" s="1" t="s">
        <v>32</v>
      </c>
      <c r="K17" s="1"/>
      <c r="L17" s="1"/>
      <c r="M17" s="1"/>
    </row>
    <row r="18" spans="1:13">
      <c r="A18" s="13" t="s">
        <v>33</v>
      </c>
      <c r="B18" s="1"/>
      <c r="C18" s="1">
        <v>9000</v>
      </c>
      <c r="D18" s="14"/>
      <c r="E18" s="14"/>
      <c r="F18" s="10">
        <v>0</v>
      </c>
      <c r="G18" s="4">
        <v>9000</v>
      </c>
      <c r="H18" s="6">
        <v>0</v>
      </c>
      <c r="I18" s="10">
        <f t="shared" si="0"/>
        <v>9000</v>
      </c>
      <c r="J18" s="1" t="s">
        <v>12</v>
      </c>
      <c r="K18" s="1"/>
      <c r="L18" s="1"/>
      <c r="M18" s="1"/>
    </row>
    <row r="19" spans="1:13">
      <c r="A19" s="3" t="s">
        <v>34</v>
      </c>
      <c r="B19" s="1"/>
      <c r="C19" s="1">
        <v>45000</v>
      </c>
      <c r="D19" s="14"/>
      <c r="E19" s="14"/>
      <c r="F19" s="10">
        <v>45000</v>
      </c>
      <c r="G19" s="3">
        <v>0</v>
      </c>
      <c r="H19" s="10">
        <v>0</v>
      </c>
      <c r="I19" s="10">
        <f t="shared" si="0"/>
        <v>45000</v>
      </c>
      <c r="J19" s="1" t="s">
        <v>12</v>
      </c>
      <c r="K19" s="1"/>
      <c r="L19" s="1"/>
      <c r="M19" s="1"/>
    </row>
    <row r="20" spans="1:13">
      <c r="A20" s="3" t="s">
        <v>35</v>
      </c>
      <c r="B20" s="1"/>
      <c r="C20" s="1">
        <v>3150</v>
      </c>
      <c r="D20" s="14"/>
      <c r="E20" s="14"/>
      <c r="F20" s="10">
        <v>3150</v>
      </c>
      <c r="G20" s="3">
        <v>0</v>
      </c>
      <c r="H20" s="10">
        <v>0</v>
      </c>
      <c r="I20" s="10">
        <f t="shared" si="0"/>
        <v>3150</v>
      </c>
      <c r="J20" s="1" t="s">
        <v>12</v>
      </c>
      <c r="K20" s="1"/>
      <c r="L20" s="1"/>
      <c r="M20" s="1"/>
    </row>
    <row r="21" spans="1:13">
      <c r="A21" s="13" t="s">
        <v>36</v>
      </c>
      <c r="B21" s="1"/>
      <c r="C21" s="1">
        <v>6000</v>
      </c>
      <c r="D21" s="14"/>
      <c r="E21" s="14"/>
      <c r="F21" s="10">
        <v>0</v>
      </c>
      <c r="G21" s="5">
        <v>3871</v>
      </c>
      <c r="H21" s="6">
        <v>0</v>
      </c>
      <c r="I21" s="10">
        <f t="shared" si="0"/>
        <v>3871</v>
      </c>
      <c r="J21" s="1" t="s">
        <v>37</v>
      </c>
      <c r="K21" s="1"/>
      <c r="L21" s="1"/>
      <c r="M21" s="1"/>
    </row>
    <row r="22" spans="1:13">
      <c r="A22" s="12" t="s">
        <v>38</v>
      </c>
      <c r="B22" s="1"/>
      <c r="C22" s="1">
        <v>50000</v>
      </c>
      <c r="D22" s="14"/>
      <c r="E22" s="14"/>
      <c r="F22" s="10">
        <v>0</v>
      </c>
      <c r="G22" s="9">
        <v>0</v>
      </c>
      <c r="H22" s="6">
        <v>0</v>
      </c>
      <c r="I22" s="10">
        <f t="shared" si="0"/>
        <v>0</v>
      </c>
      <c r="J22" s="1" t="s">
        <v>39</v>
      </c>
      <c r="K22" s="1"/>
      <c r="L22" s="1"/>
      <c r="M22" s="1"/>
    </row>
    <row r="23" spans="1:13">
      <c r="A23" s="13" t="s">
        <v>40</v>
      </c>
      <c r="B23" s="1"/>
      <c r="C23" s="1">
        <v>8000</v>
      </c>
      <c r="D23" s="14"/>
      <c r="E23" s="14"/>
      <c r="F23" s="10">
        <v>0</v>
      </c>
      <c r="G23" s="9">
        <v>4614</v>
      </c>
      <c r="H23" s="6">
        <v>1566</v>
      </c>
      <c r="I23" s="10">
        <f t="shared" si="0"/>
        <v>6180</v>
      </c>
      <c r="J23" s="1" t="s">
        <v>41</v>
      </c>
      <c r="K23" s="1"/>
      <c r="L23" s="1"/>
      <c r="M23" s="1"/>
    </row>
    <row r="24" spans="1:13">
      <c r="A24" s="13" t="s">
        <v>42</v>
      </c>
      <c r="B24" s="1"/>
      <c r="C24" s="1">
        <v>4600</v>
      </c>
      <c r="D24" s="14"/>
      <c r="E24" s="14"/>
      <c r="F24" s="10">
        <v>0</v>
      </c>
      <c r="G24" s="9">
        <v>1471</v>
      </c>
      <c r="H24" s="6">
        <v>0</v>
      </c>
      <c r="I24" s="10">
        <f t="shared" si="0"/>
        <v>1471</v>
      </c>
      <c r="J24" s="1" t="s">
        <v>43</v>
      </c>
      <c r="K24" s="1"/>
      <c r="L24" s="1"/>
      <c r="M24" s="1"/>
    </row>
    <row r="25" spans="1:13">
      <c r="A25" s="3" t="s">
        <v>44</v>
      </c>
      <c r="B25" s="1"/>
      <c r="C25" s="1">
        <v>36000</v>
      </c>
      <c r="D25" s="14"/>
      <c r="E25" s="14"/>
      <c r="F25" s="10">
        <v>21600</v>
      </c>
      <c r="G25" s="10">
        <v>0</v>
      </c>
      <c r="H25" s="10">
        <v>0</v>
      </c>
      <c r="I25" s="10">
        <f t="shared" si="0"/>
        <v>21600</v>
      </c>
      <c r="J25" s="1" t="s">
        <v>45</v>
      </c>
      <c r="K25" s="1"/>
      <c r="L25" s="1"/>
      <c r="M25" s="1"/>
    </row>
    <row r="26" spans="1:13">
      <c r="A26" s="13" t="s">
        <v>46</v>
      </c>
      <c r="B26" s="1"/>
      <c r="C26" s="1">
        <v>30000</v>
      </c>
      <c r="D26" s="14"/>
      <c r="E26" s="14"/>
      <c r="F26" s="10">
        <v>0</v>
      </c>
      <c r="G26" s="9">
        <v>26697</v>
      </c>
      <c r="H26" s="6">
        <v>10594.71</v>
      </c>
      <c r="I26" s="10">
        <f t="shared" si="0"/>
        <v>37291.71</v>
      </c>
      <c r="J26" s="1" t="s">
        <v>47</v>
      </c>
      <c r="K26" s="1"/>
      <c r="L26" s="1"/>
      <c r="M26" s="1"/>
    </row>
    <row r="27" spans="1:13">
      <c r="A27" s="13" t="s">
        <v>48</v>
      </c>
      <c r="B27" s="1"/>
      <c r="C27" s="1">
        <v>30000</v>
      </c>
      <c r="D27" s="14"/>
      <c r="E27" s="14"/>
      <c r="F27" s="10">
        <v>2000</v>
      </c>
      <c r="G27" s="9">
        <v>7205</v>
      </c>
      <c r="H27" s="6">
        <v>4728</v>
      </c>
      <c r="I27" s="10">
        <f t="shared" si="0"/>
        <v>13933</v>
      </c>
      <c r="J27" s="1" t="s">
        <v>49</v>
      </c>
      <c r="K27" s="1"/>
      <c r="L27" s="1"/>
      <c r="M27" s="1"/>
    </row>
    <row r="28" spans="1:13">
      <c r="A28" s="13" t="s">
        <v>50</v>
      </c>
      <c r="B28" s="1"/>
      <c r="C28" s="1">
        <v>30000</v>
      </c>
      <c r="D28" s="14"/>
      <c r="E28" s="14"/>
      <c r="F28" s="10">
        <v>24000</v>
      </c>
      <c r="G28" s="9">
        <v>1613</v>
      </c>
      <c r="H28" s="6">
        <v>15156</v>
      </c>
      <c r="I28" s="10">
        <f t="shared" si="0"/>
        <v>40769</v>
      </c>
      <c r="J28" s="1" t="s">
        <v>51</v>
      </c>
      <c r="K28" s="1"/>
      <c r="L28" s="1"/>
      <c r="M28" s="1"/>
    </row>
    <row r="29" spans="1:13">
      <c r="A29" s="13" t="s">
        <v>52</v>
      </c>
      <c r="B29" s="1"/>
      <c r="C29" s="1">
        <v>6000</v>
      </c>
      <c r="D29" s="14"/>
      <c r="E29" s="14"/>
      <c r="F29" s="10">
        <v>0</v>
      </c>
      <c r="G29" s="9">
        <v>6000</v>
      </c>
      <c r="H29" s="6">
        <v>0</v>
      </c>
      <c r="I29" s="10">
        <f t="shared" si="0"/>
        <v>6000</v>
      </c>
      <c r="J29" s="1" t="s">
        <v>12</v>
      </c>
      <c r="K29" s="1"/>
      <c r="L29" s="6"/>
      <c r="M29" s="1"/>
    </row>
    <row r="30" spans="1:13">
      <c r="A30" s="13" t="s">
        <v>53</v>
      </c>
      <c r="B30" s="1"/>
      <c r="C30" s="1">
        <v>17500</v>
      </c>
      <c r="D30" s="14"/>
      <c r="E30" s="14"/>
      <c r="F30" s="10">
        <v>10304.14</v>
      </c>
      <c r="G30" s="9">
        <v>11500</v>
      </c>
      <c r="H30" s="6">
        <v>0</v>
      </c>
      <c r="I30" s="10">
        <f t="shared" si="0"/>
        <v>21804.14</v>
      </c>
      <c r="J30" s="1" t="s">
        <v>54</v>
      </c>
      <c r="K30" s="1"/>
      <c r="L30" s="1"/>
      <c r="M30" s="1"/>
    </row>
    <row r="31" spans="1:13">
      <c r="A31" s="13" t="s">
        <v>55</v>
      </c>
      <c r="B31" s="1"/>
      <c r="C31" s="1">
        <v>14000</v>
      </c>
      <c r="D31" s="14"/>
      <c r="E31" s="14"/>
      <c r="F31" s="10">
        <v>0</v>
      </c>
      <c r="G31" s="9">
        <v>14736</v>
      </c>
      <c r="H31" s="6">
        <v>0</v>
      </c>
      <c r="I31" s="10">
        <f t="shared" si="0"/>
        <v>14736</v>
      </c>
      <c r="J31" s="1" t="s">
        <v>56</v>
      </c>
      <c r="K31" s="1"/>
      <c r="L31" s="1"/>
      <c r="M31" s="1"/>
    </row>
    <row r="32" spans="1:13">
      <c r="A32" s="13" t="s">
        <v>57</v>
      </c>
      <c r="B32" s="1"/>
      <c r="C32" s="1">
        <v>75000</v>
      </c>
      <c r="D32" s="14"/>
      <c r="E32" s="14"/>
      <c r="F32" s="10">
        <v>0</v>
      </c>
      <c r="G32" s="9">
        <v>61568</v>
      </c>
      <c r="H32" s="6">
        <v>0</v>
      </c>
      <c r="I32" s="10">
        <f t="shared" si="0"/>
        <v>61568</v>
      </c>
      <c r="J32" s="1" t="s">
        <v>58</v>
      </c>
      <c r="K32" s="1"/>
      <c r="L32" s="1"/>
      <c r="M32" s="1"/>
    </row>
    <row r="33" spans="1:13">
      <c r="A33" s="13" t="s">
        <v>59</v>
      </c>
      <c r="B33" s="1"/>
      <c r="C33" s="1">
        <v>6000</v>
      </c>
      <c r="D33" s="14"/>
      <c r="E33" s="14"/>
      <c r="F33" s="10">
        <v>0</v>
      </c>
      <c r="G33" s="9">
        <v>4500</v>
      </c>
      <c r="H33" s="6">
        <v>0</v>
      </c>
      <c r="I33" s="10">
        <f t="shared" si="0"/>
        <v>4500</v>
      </c>
      <c r="J33" s="1" t="s">
        <v>60</v>
      </c>
      <c r="K33" s="1"/>
      <c r="L33" s="1"/>
      <c r="M33" s="1"/>
    </row>
    <row r="34" spans="1:13">
      <c r="A34" s="13" t="s">
        <v>61</v>
      </c>
      <c r="B34" s="1"/>
      <c r="C34" s="1">
        <v>10000</v>
      </c>
      <c r="D34" s="14"/>
      <c r="E34" s="14"/>
      <c r="F34" s="10">
        <v>6383.8</v>
      </c>
      <c r="G34" s="9">
        <v>2800</v>
      </c>
      <c r="H34" s="6">
        <v>0</v>
      </c>
      <c r="I34" s="10">
        <f t="shared" si="0"/>
        <v>9183.7999999999993</v>
      </c>
      <c r="J34" s="1" t="s">
        <v>62</v>
      </c>
      <c r="K34" s="1"/>
      <c r="L34" s="1"/>
      <c r="M34" s="1"/>
    </row>
    <row r="35" spans="1:13">
      <c r="A35" s="13" t="s">
        <v>63</v>
      </c>
      <c r="B35" s="1"/>
      <c r="C35" s="1">
        <v>0</v>
      </c>
      <c r="D35" s="14"/>
      <c r="E35" s="14"/>
      <c r="F35" s="10">
        <v>0</v>
      </c>
      <c r="G35" s="9">
        <v>658</v>
      </c>
      <c r="H35" s="6">
        <v>800</v>
      </c>
      <c r="I35" s="10">
        <f t="shared" si="0"/>
        <v>1458</v>
      </c>
      <c r="J35" s="1" t="s">
        <v>64</v>
      </c>
      <c r="K35" s="1"/>
      <c r="L35" s="1"/>
      <c r="M35" s="1"/>
    </row>
    <row r="36" spans="1:13">
      <c r="A36" s="13" t="s">
        <v>65</v>
      </c>
      <c r="B36" s="1"/>
      <c r="C36" s="1">
        <v>0</v>
      </c>
      <c r="D36" s="14"/>
      <c r="E36" s="14"/>
      <c r="F36" s="10">
        <v>0</v>
      </c>
      <c r="G36" s="9">
        <v>6011</v>
      </c>
      <c r="H36" s="6">
        <v>0</v>
      </c>
      <c r="I36" s="10">
        <f t="shared" si="0"/>
        <v>6011</v>
      </c>
      <c r="J36" s="1" t="s">
        <v>66</v>
      </c>
      <c r="K36" s="1"/>
      <c r="L36" s="1"/>
      <c r="M36" s="1"/>
    </row>
    <row r="37" spans="1:13">
      <c r="A37" s="13" t="s">
        <v>67</v>
      </c>
      <c r="B37" s="1"/>
      <c r="C37" s="1">
        <v>0</v>
      </c>
      <c r="D37" s="14"/>
      <c r="E37" s="14"/>
      <c r="F37" s="10">
        <v>1364.56</v>
      </c>
      <c r="G37" s="9">
        <v>5588</v>
      </c>
      <c r="H37" s="6">
        <v>0</v>
      </c>
      <c r="I37" s="10">
        <f t="shared" si="0"/>
        <v>6952.5599999999995</v>
      </c>
      <c r="J37" s="1" t="s">
        <v>68</v>
      </c>
      <c r="K37" s="1"/>
      <c r="L37" s="1"/>
      <c r="M37" s="1"/>
    </row>
    <row r="38" spans="1:13">
      <c r="A38" s="13" t="s">
        <v>69</v>
      </c>
      <c r="B38" s="1"/>
      <c r="C38" s="1">
        <v>10000</v>
      </c>
      <c r="D38" s="14"/>
      <c r="E38" s="14"/>
      <c r="F38" s="10">
        <v>0</v>
      </c>
      <c r="G38" s="9">
        <v>10351</v>
      </c>
      <c r="H38" s="6">
        <v>0</v>
      </c>
      <c r="I38" s="10">
        <f t="shared" si="0"/>
        <v>10351</v>
      </c>
      <c r="J38" s="1" t="s">
        <v>70</v>
      </c>
      <c r="K38" s="1"/>
      <c r="L38" s="1"/>
      <c r="M38" s="1"/>
    </row>
    <row r="39" spans="1:13">
      <c r="A39" s="13" t="s">
        <v>71</v>
      </c>
      <c r="B39" s="1"/>
      <c r="C39" s="1">
        <v>0</v>
      </c>
      <c r="D39" s="14"/>
      <c r="E39" s="14"/>
      <c r="F39" s="10">
        <v>0</v>
      </c>
      <c r="G39" s="9">
        <v>7693.99</v>
      </c>
      <c r="H39" s="6">
        <v>0</v>
      </c>
      <c r="I39" s="10">
        <f t="shared" si="0"/>
        <v>7693.99</v>
      </c>
      <c r="J39" s="1" t="s">
        <v>72</v>
      </c>
      <c r="K39" s="1"/>
      <c r="L39" s="1"/>
      <c r="M39" s="1"/>
    </row>
    <row r="40" spans="1:13">
      <c r="A40" s="13" t="s">
        <v>73</v>
      </c>
      <c r="B40" s="1"/>
      <c r="C40" s="1">
        <v>0</v>
      </c>
      <c r="D40" s="14"/>
      <c r="E40" s="14"/>
      <c r="F40" s="10">
        <v>0</v>
      </c>
      <c r="G40" s="9">
        <v>6995.25</v>
      </c>
      <c r="H40" s="6">
        <v>1000</v>
      </c>
      <c r="I40" s="10">
        <f t="shared" si="0"/>
        <v>7995.25</v>
      </c>
      <c r="J40" s="1" t="s">
        <v>74</v>
      </c>
      <c r="K40" s="1"/>
      <c r="L40" s="1"/>
      <c r="M40" s="1"/>
    </row>
    <row r="41" spans="1:13">
      <c r="A41" s="13" t="s">
        <v>75</v>
      </c>
      <c r="B41" s="1"/>
      <c r="C41" s="1">
        <v>0</v>
      </c>
      <c r="D41" s="14"/>
      <c r="E41" s="14"/>
      <c r="F41" s="10">
        <v>0</v>
      </c>
      <c r="G41" s="9">
        <v>1315.58</v>
      </c>
      <c r="H41" s="6">
        <v>0</v>
      </c>
      <c r="I41" s="10">
        <f t="shared" si="0"/>
        <v>1315.58</v>
      </c>
      <c r="J41" s="1" t="s">
        <v>76</v>
      </c>
      <c r="K41" s="1"/>
      <c r="L41" s="1"/>
      <c r="M41" s="1"/>
    </row>
    <row r="42" spans="1:13">
      <c r="A42" s="13" t="s">
        <v>77</v>
      </c>
      <c r="B42" s="1"/>
      <c r="C42" s="1">
        <v>0</v>
      </c>
      <c r="D42" s="14"/>
      <c r="E42" s="14"/>
      <c r="F42" s="10">
        <v>0</v>
      </c>
      <c r="G42" s="9">
        <v>2074.9899999999998</v>
      </c>
      <c r="H42" s="6">
        <v>0</v>
      </c>
      <c r="I42" s="10">
        <f t="shared" si="0"/>
        <v>2074.9899999999998</v>
      </c>
      <c r="J42" s="1" t="s">
        <v>78</v>
      </c>
      <c r="K42" s="1"/>
      <c r="L42" s="1"/>
      <c r="M42" s="1"/>
    </row>
    <row r="43" spans="1:13">
      <c r="A43" s="13" t="s">
        <v>79</v>
      </c>
      <c r="B43" s="1"/>
      <c r="C43" s="1">
        <v>0</v>
      </c>
      <c r="D43" s="14"/>
      <c r="E43" s="14"/>
      <c r="F43" s="10">
        <v>0</v>
      </c>
      <c r="G43" s="9">
        <v>1000</v>
      </c>
      <c r="H43" s="6">
        <v>2500</v>
      </c>
      <c r="I43" s="10">
        <f t="shared" si="0"/>
        <v>3500</v>
      </c>
      <c r="J43" s="1" t="s">
        <v>80</v>
      </c>
      <c r="K43" s="1"/>
      <c r="L43" s="1"/>
      <c r="M43" s="1"/>
    </row>
    <row r="44" spans="1:13">
      <c r="A44" s="13" t="s">
        <v>81</v>
      </c>
      <c r="B44" s="1"/>
      <c r="C44" s="1">
        <v>54000</v>
      </c>
      <c r="D44" s="14"/>
      <c r="E44" s="14"/>
      <c r="F44" s="10">
        <v>0</v>
      </c>
      <c r="G44" s="9">
        <v>66033</v>
      </c>
      <c r="H44" s="6">
        <v>0</v>
      </c>
      <c r="I44" s="10">
        <f t="shared" si="0"/>
        <v>66033</v>
      </c>
      <c r="J44" s="1" t="s">
        <v>82</v>
      </c>
      <c r="K44" s="1"/>
      <c r="L44" s="1"/>
      <c r="M44" s="1"/>
    </row>
    <row r="45" spans="1:13">
      <c r="A45" s="3" t="s">
        <v>83</v>
      </c>
      <c r="B45" s="1"/>
      <c r="C45" s="1">
        <v>72000</v>
      </c>
      <c r="D45" s="14"/>
      <c r="E45" s="14"/>
      <c r="F45" s="10">
        <v>72750.17</v>
      </c>
      <c r="G45" s="10">
        <v>0</v>
      </c>
      <c r="H45" s="10">
        <v>0</v>
      </c>
      <c r="I45" s="10">
        <f t="shared" si="0"/>
        <v>72750.17</v>
      </c>
      <c r="J45" s="1" t="s">
        <v>84</v>
      </c>
      <c r="K45" s="1"/>
      <c r="L45" s="1"/>
      <c r="M45" s="1"/>
    </row>
    <row r="46" spans="1:13">
      <c r="A46" s="13" t="s">
        <v>85</v>
      </c>
      <c r="B46" s="1"/>
      <c r="C46" s="1">
        <v>6000</v>
      </c>
      <c r="D46" s="14"/>
      <c r="E46" s="14"/>
      <c r="F46" s="10">
        <v>0</v>
      </c>
      <c r="G46" s="9">
        <v>13377.96</v>
      </c>
      <c r="H46" s="6">
        <v>0</v>
      </c>
      <c r="I46" s="10">
        <f t="shared" si="0"/>
        <v>13377.96</v>
      </c>
      <c r="J46" s="1" t="s">
        <v>86</v>
      </c>
      <c r="K46" s="1"/>
      <c r="L46" s="1"/>
      <c r="M46" s="1"/>
    </row>
    <row r="47" spans="1:13">
      <c r="A47" s="13" t="s">
        <v>87</v>
      </c>
      <c r="B47" s="1"/>
      <c r="C47" s="1">
        <v>5500</v>
      </c>
      <c r="D47" s="14"/>
      <c r="E47" s="14"/>
      <c r="F47" s="10">
        <v>1000</v>
      </c>
      <c r="G47" s="9">
        <v>3673</v>
      </c>
      <c r="H47" s="6">
        <v>687</v>
      </c>
      <c r="I47" s="10">
        <f t="shared" si="0"/>
        <v>5360</v>
      </c>
      <c r="J47" s="1" t="s">
        <v>88</v>
      </c>
      <c r="K47" s="1"/>
      <c r="L47" s="1"/>
      <c r="M47" s="1"/>
    </row>
    <row r="48" spans="1:13">
      <c r="A48" s="13" t="s">
        <v>89</v>
      </c>
      <c r="B48" s="1"/>
      <c r="C48" s="1">
        <v>12500</v>
      </c>
      <c r="D48" s="14"/>
      <c r="E48" s="14"/>
      <c r="F48" s="10">
        <v>0</v>
      </c>
      <c r="G48" s="9">
        <v>13500</v>
      </c>
      <c r="H48" s="6">
        <v>0</v>
      </c>
      <c r="I48" s="10">
        <f t="shared" si="0"/>
        <v>13500</v>
      </c>
      <c r="J48" s="1" t="s">
        <v>90</v>
      </c>
      <c r="K48" s="1"/>
      <c r="L48" s="1"/>
      <c r="M48" s="1"/>
    </row>
    <row r="49" spans="1:13">
      <c r="A49" s="13" t="s">
        <v>148</v>
      </c>
      <c r="B49" s="1"/>
      <c r="C49" s="1">
        <v>20000</v>
      </c>
      <c r="D49" s="14"/>
      <c r="E49" s="14"/>
      <c r="F49" s="10">
        <v>0</v>
      </c>
      <c r="G49" s="9">
        <v>21300</v>
      </c>
      <c r="H49" s="6">
        <v>0</v>
      </c>
      <c r="I49" s="10">
        <f t="shared" si="0"/>
        <v>21300</v>
      </c>
      <c r="J49" s="1" t="s">
        <v>91</v>
      </c>
      <c r="K49" s="1"/>
      <c r="L49" s="1"/>
      <c r="M49" s="1"/>
    </row>
    <row r="50" spans="1:13">
      <c r="A50" s="13" t="s">
        <v>92</v>
      </c>
      <c r="B50" s="1"/>
      <c r="C50" s="1">
        <v>20000</v>
      </c>
      <c r="D50" s="14"/>
      <c r="E50" s="14"/>
      <c r="F50" s="10">
        <v>0</v>
      </c>
      <c r="G50" s="9">
        <v>11000</v>
      </c>
      <c r="H50" s="6">
        <v>0</v>
      </c>
      <c r="I50" s="10">
        <f t="shared" si="0"/>
        <v>11000</v>
      </c>
      <c r="J50" s="1" t="s">
        <v>93</v>
      </c>
      <c r="K50" s="1"/>
      <c r="L50" s="1"/>
      <c r="M50" s="1"/>
    </row>
    <row r="51" spans="1:13">
      <c r="A51" s="13" t="s">
        <v>94</v>
      </c>
      <c r="B51" s="1"/>
      <c r="C51" s="1">
        <v>30000</v>
      </c>
      <c r="D51" s="14"/>
      <c r="E51" s="14"/>
      <c r="F51" s="10">
        <v>0</v>
      </c>
      <c r="G51" s="9">
        <v>0</v>
      </c>
      <c r="H51" s="6">
        <v>4310</v>
      </c>
      <c r="I51" s="10">
        <f t="shared" si="0"/>
        <v>4310</v>
      </c>
      <c r="J51" s="1" t="s">
        <v>95</v>
      </c>
      <c r="K51" s="1"/>
      <c r="L51" s="1"/>
      <c r="M51" s="1"/>
    </row>
    <row r="52" spans="1:13">
      <c r="A52" s="13" t="s">
        <v>96</v>
      </c>
      <c r="B52" s="1"/>
      <c r="C52" s="1">
        <v>130800</v>
      </c>
      <c r="D52" s="14"/>
      <c r="E52" s="14"/>
      <c r="F52" s="10">
        <v>52800</v>
      </c>
      <c r="G52" s="9">
        <v>72000</v>
      </c>
      <c r="H52" s="6">
        <v>6000</v>
      </c>
      <c r="I52" s="10">
        <f t="shared" si="0"/>
        <v>130800</v>
      </c>
      <c r="J52" s="1" t="s">
        <v>97</v>
      </c>
      <c r="K52" s="1"/>
      <c r="L52" s="1"/>
      <c r="M52" s="1"/>
    </row>
    <row r="53" spans="1:13">
      <c r="A53" s="13" t="s">
        <v>98</v>
      </c>
      <c r="B53" s="1"/>
      <c r="C53" s="1">
        <v>82500</v>
      </c>
      <c r="D53" s="14"/>
      <c r="E53" s="14"/>
      <c r="F53" s="10">
        <v>0</v>
      </c>
      <c r="G53" s="9">
        <v>82500</v>
      </c>
      <c r="H53" s="6">
        <v>0</v>
      </c>
      <c r="I53" s="10">
        <f t="shared" si="0"/>
        <v>82500</v>
      </c>
      <c r="J53" s="1" t="s">
        <v>99</v>
      </c>
      <c r="K53" s="1"/>
      <c r="L53" s="1"/>
      <c r="M53" s="1"/>
    </row>
    <row r="54" spans="1:13">
      <c r="A54" s="13" t="s">
        <v>100</v>
      </c>
      <c r="B54" s="1"/>
      <c r="C54" s="1">
        <v>35000</v>
      </c>
      <c r="D54" s="14"/>
      <c r="E54" s="14"/>
      <c r="F54" s="10">
        <v>0</v>
      </c>
      <c r="G54" s="9">
        <v>35000</v>
      </c>
      <c r="H54" s="6">
        <v>0</v>
      </c>
      <c r="I54" s="10">
        <f t="shared" si="0"/>
        <v>35000</v>
      </c>
      <c r="J54" s="1" t="s">
        <v>101</v>
      </c>
      <c r="K54" s="1"/>
      <c r="L54" s="1"/>
      <c r="M54" s="1"/>
    </row>
    <row r="55" spans="1:13">
      <c r="A55" s="13" t="s">
        <v>102</v>
      </c>
      <c r="B55" s="1"/>
      <c r="C55" s="1">
        <v>31700</v>
      </c>
      <c r="D55" s="14"/>
      <c r="E55" s="14"/>
      <c r="F55" s="10">
        <v>0</v>
      </c>
      <c r="G55" s="9">
        <v>193400</v>
      </c>
      <c r="H55" s="6">
        <v>0</v>
      </c>
      <c r="I55" s="10">
        <f t="shared" si="0"/>
        <v>193400</v>
      </c>
      <c r="J55" s="1" t="s">
        <v>103</v>
      </c>
      <c r="K55" s="1"/>
      <c r="L55" s="1"/>
      <c r="M55" s="1"/>
    </row>
    <row r="56" spans="1:13">
      <c r="A56" s="13" t="s">
        <v>104</v>
      </c>
      <c r="B56" s="1"/>
      <c r="C56" s="1">
        <v>0</v>
      </c>
      <c r="D56" s="14"/>
      <c r="E56" s="14"/>
      <c r="F56" s="10">
        <v>0</v>
      </c>
      <c r="G56" s="9">
        <v>30000</v>
      </c>
      <c r="H56" s="6">
        <v>0</v>
      </c>
      <c r="I56" s="10">
        <f t="shared" si="0"/>
        <v>30000</v>
      </c>
      <c r="J56" s="1" t="s">
        <v>105</v>
      </c>
      <c r="K56" s="1"/>
      <c r="L56" s="1"/>
      <c r="M56" s="1"/>
    </row>
    <row r="57" spans="1:13">
      <c r="A57" s="13" t="s">
        <v>106</v>
      </c>
      <c r="B57" s="1"/>
      <c r="C57" s="1">
        <v>0</v>
      </c>
      <c r="D57" s="14"/>
      <c r="E57" s="14"/>
      <c r="F57" s="10">
        <v>0</v>
      </c>
      <c r="G57" s="9">
        <v>19800</v>
      </c>
      <c r="H57" s="6">
        <v>0</v>
      </c>
      <c r="I57" s="10">
        <f t="shared" si="0"/>
        <v>19800</v>
      </c>
      <c r="J57" s="1" t="s">
        <v>107</v>
      </c>
      <c r="K57" s="1"/>
      <c r="L57" s="1"/>
      <c r="M57" s="1"/>
    </row>
    <row r="58" spans="1:13">
      <c r="A58" s="10" t="s">
        <v>108</v>
      </c>
      <c r="B58" s="1"/>
      <c r="C58" s="1">
        <v>90000</v>
      </c>
      <c r="D58" s="14"/>
      <c r="E58" s="14"/>
      <c r="F58" s="10">
        <v>102850</v>
      </c>
      <c r="G58" s="10">
        <v>0</v>
      </c>
      <c r="H58" s="10">
        <v>0</v>
      </c>
      <c r="I58" s="10">
        <f t="shared" si="0"/>
        <v>102850</v>
      </c>
      <c r="J58" s="1" t="s">
        <v>109</v>
      </c>
      <c r="K58" s="1"/>
      <c r="L58" s="1"/>
      <c r="M58" s="1"/>
    </row>
    <row r="59" spans="1:13">
      <c r="A59" s="4" t="s">
        <v>110</v>
      </c>
      <c r="B59" s="1"/>
      <c r="C59" s="1">
        <v>10000</v>
      </c>
      <c r="D59" s="14"/>
      <c r="E59" s="14"/>
      <c r="F59" s="10">
        <v>0</v>
      </c>
      <c r="G59" s="9">
        <v>4650</v>
      </c>
      <c r="H59" s="6">
        <v>4000</v>
      </c>
      <c r="I59" s="10">
        <f t="shared" si="0"/>
        <v>8650</v>
      </c>
      <c r="J59" s="1" t="s">
        <v>111</v>
      </c>
      <c r="K59" s="1"/>
      <c r="L59" s="1"/>
      <c r="M59" s="1"/>
    </row>
    <row r="60" spans="1:13">
      <c r="A60" s="10" t="s">
        <v>112</v>
      </c>
      <c r="B60" s="1"/>
      <c r="C60" s="1">
        <v>1488000</v>
      </c>
      <c r="D60" s="14"/>
      <c r="E60" s="14"/>
      <c r="F60" s="10">
        <v>1907284.37</v>
      </c>
      <c r="G60" s="9">
        <v>0</v>
      </c>
      <c r="H60" s="6">
        <v>0</v>
      </c>
      <c r="I60" s="10">
        <f t="shared" si="0"/>
        <v>1907284.37</v>
      </c>
      <c r="J60" s="1" t="s">
        <v>113</v>
      </c>
      <c r="K60" s="1"/>
      <c r="L60" s="1"/>
      <c r="M60" s="1"/>
    </row>
    <row r="61" spans="1:13">
      <c r="A61" s="10" t="s">
        <v>114</v>
      </c>
      <c r="B61" s="1"/>
      <c r="C61" s="1">
        <v>112000</v>
      </c>
      <c r="D61" s="14"/>
      <c r="E61" s="14"/>
      <c r="F61" s="10">
        <v>136880.41</v>
      </c>
      <c r="G61" s="9">
        <v>0</v>
      </c>
      <c r="H61" s="6">
        <v>0</v>
      </c>
      <c r="I61" s="10">
        <f t="shared" si="0"/>
        <v>136880.41</v>
      </c>
      <c r="J61" s="1" t="s">
        <v>115</v>
      </c>
      <c r="K61" s="1"/>
      <c r="L61" s="1"/>
      <c r="M61" s="1"/>
    </row>
    <row r="62" spans="1:13">
      <c r="A62" s="13" t="s">
        <v>116</v>
      </c>
      <c r="B62" s="1"/>
      <c r="C62" s="1">
        <v>0</v>
      </c>
      <c r="D62" s="14"/>
      <c r="E62" s="14"/>
      <c r="F62" s="10">
        <v>0</v>
      </c>
      <c r="G62" s="9">
        <v>21952.2</v>
      </c>
      <c r="H62" s="6">
        <v>2000</v>
      </c>
      <c r="I62" s="10">
        <f t="shared" si="0"/>
        <v>23952.2</v>
      </c>
      <c r="J62" s="1" t="s">
        <v>117</v>
      </c>
      <c r="K62" s="1"/>
      <c r="L62" s="1"/>
      <c r="M62" s="1"/>
    </row>
    <row r="63" spans="1:13">
      <c r="A63" s="13" t="s">
        <v>118</v>
      </c>
      <c r="B63" s="1"/>
      <c r="C63" s="1">
        <v>0</v>
      </c>
      <c r="D63" s="14"/>
      <c r="E63" s="14"/>
      <c r="F63" s="10">
        <v>3900.72</v>
      </c>
      <c r="G63" s="9">
        <v>4000</v>
      </c>
      <c r="H63" s="6">
        <v>0</v>
      </c>
      <c r="I63" s="10">
        <f t="shared" si="0"/>
        <v>7900.7199999999993</v>
      </c>
      <c r="J63" s="1" t="s">
        <v>119</v>
      </c>
      <c r="K63" s="1"/>
      <c r="L63" s="1"/>
      <c r="M63" s="1"/>
    </row>
    <row r="64" spans="1:13">
      <c r="A64" s="13" t="s">
        <v>120</v>
      </c>
      <c r="B64" s="1"/>
      <c r="C64" s="1">
        <v>0</v>
      </c>
      <c r="D64" s="14"/>
      <c r="E64" s="14"/>
      <c r="F64" s="10">
        <v>0</v>
      </c>
      <c r="G64" s="9">
        <v>8655</v>
      </c>
      <c r="H64" s="6">
        <v>0</v>
      </c>
      <c r="I64" s="10">
        <f t="shared" si="0"/>
        <v>8655</v>
      </c>
      <c r="J64" s="1" t="s">
        <v>121</v>
      </c>
      <c r="K64" s="1"/>
      <c r="L64" s="1"/>
      <c r="M64" s="1"/>
    </row>
    <row r="65" spans="1:13">
      <c r="A65" s="13" t="s">
        <v>122</v>
      </c>
      <c r="B65" s="1"/>
      <c r="C65" s="1">
        <v>0</v>
      </c>
      <c r="D65" s="14"/>
      <c r="E65" s="14"/>
      <c r="F65" s="10">
        <v>0</v>
      </c>
      <c r="G65" s="9">
        <v>23088</v>
      </c>
      <c r="H65" s="6">
        <v>0</v>
      </c>
      <c r="I65" s="10">
        <f t="shared" si="0"/>
        <v>23088</v>
      </c>
      <c r="J65" s="1" t="s">
        <v>123</v>
      </c>
      <c r="K65" s="1"/>
      <c r="L65" s="1"/>
      <c r="M65" s="1"/>
    </row>
    <row r="66" spans="1:13">
      <c r="A66" s="13" t="s">
        <v>124</v>
      </c>
      <c r="B66" s="1"/>
      <c r="C66" s="1">
        <v>0</v>
      </c>
      <c r="D66" s="14"/>
      <c r="E66" s="14"/>
      <c r="F66" s="10">
        <v>25700</v>
      </c>
      <c r="G66" s="10">
        <v>0</v>
      </c>
      <c r="H66" s="10">
        <v>0</v>
      </c>
      <c r="I66" s="10">
        <f t="shared" si="0"/>
        <v>25700</v>
      </c>
      <c r="J66" s="1" t="s">
        <v>125</v>
      </c>
      <c r="K66" s="1"/>
      <c r="L66" s="1"/>
      <c r="M66" s="1"/>
    </row>
    <row r="67" spans="1:13">
      <c r="A67" s="13" t="s">
        <v>126</v>
      </c>
      <c r="B67" s="1"/>
      <c r="C67" s="1">
        <v>0</v>
      </c>
      <c r="D67" s="14"/>
      <c r="E67" s="14"/>
      <c r="F67" s="10">
        <v>15202</v>
      </c>
      <c r="G67" s="9">
        <v>1500</v>
      </c>
      <c r="H67" s="6">
        <v>1000</v>
      </c>
      <c r="I67" s="10">
        <f t="shared" si="0"/>
        <v>17702</v>
      </c>
      <c r="J67" s="1" t="s">
        <v>127</v>
      </c>
      <c r="K67" s="1"/>
      <c r="L67" s="1"/>
      <c r="M67" s="1"/>
    </row>
    <row r="68" spans="1:13">
      <c r="A68" s="13" t="s">
        <v>128</v>
      </c>
      <c r="B68" s="1"/>
      <c r="C68" s="1">
        <v>0</v>
      </c>
      <c r="D68" s="14"/>
      <c r="E68" s="14"/>
      <c r="F68" s="10">
        <v>10699.46</v>
      </c>
      <c r="G68" s="9">
        <v>7500</v>
      </c>
      <c r="H68" s="6">
        <v>0</v>
      </c>
      <c r="I68" s="10">
        <f t="shared" si="0"/>
        <v>18199.46</v>
      </c>
      <c r="J68" s="1" t="s">
        <v>129</v>
      </c>
      <c r="K68" s="1"/>
      <c r="L68" s="1"/>
      <c r="M68" s="1"/>
    </row>
    <row r="69" spans="1:13">
      <c r="A69" s="13" t="s">
        <v>130</v>
      </c>
      <c r="B69" s="1"/>
      <c r="C69" s="1">
        <v>0</v>
      </c>
      <c r="D69" s="14"/>
      <c r="E69" s="14"/>
      <c r="F69" s="10">
        <v>0</v>
      </c>
      <c r="G69" s="9">
        <v>8000</v>
      </c>
      <c r="H69" s="6">
        <v>0</v>
      </c>
      <c r="I69" s="10">
        <f t="shared" ref="I69:I79" si="1">SUM(F69:H69)</f>
        <v>8000</v>
      </c>
      <c r="J69" s="1" t="s">
        <v>131</v>
      </c>
      <c r="K69" s="1"/>
      <c r="L69" s="1"/>
      <c r="M69" s="1"/>
    </row>
    <row r="70" spans="1:13">
      <c r="A70" s="13" t="s">
        <v>132</v>
      </c>
      <c r="B70" s="1"/>
      <c r="C70" s="1">
        <v>0</v>
      </c>
      <c r="D70" s="14"/>
      <c r="E70" s="14"/>
      <c r="F70" s="10">
        <v>0</v>
      </c>
      <c r="G70" s="9">
        <v>1000</v>
      </c>
      <c r="H70" s="6">
        <v>0</v>
      </c>
      <c r="I70" s="10">
        <f t="shared" si="1"/>
        <v>1000</v>
      </c>
      <c r="J70" s="1" t="s">
        <v>133</v>
      </c>
      <c r="K70" s="1"/>
      <c r="L70" s="1"/>
      <c r="M70" s="1"/>
    </row>
    <row r="71" spans="1:13">
      <c r="A71" s="13" t="s">
        <v>134</v>
      </c>
      <c r="B71" s="1"/>
      <c r="C71" s="1">
        <v>0</v>
      </c>
      <c r="D71" s="14"/>
      <c r="E71" s="14"/>
      <c r="F71" s="10">
        <v>0</v>
      </c>
      <c r="G71" s="9">
        <v>0</v>
      </c>
      <c r="H71" s="6">
        <v>3000</v>
      </c>
      <c r="I71" s="10">
        <f t="shared" si="1"/>
        <v>3000</v>
      </c>
      <c r="J71" s="1" t="s">
        <v>135</v>
      </c>
      <c r="K71" s="1"/>
      <c r="L71" s="1"/>
      <c r="M71" s="1"/>
    </row>
    <row r="72" spans="1:13">
      <c r="A72" s="13" t="s">
        <v>136</v>
      </c>
      <c r="B72" s="1"/>
      <c r="C72" s="1">
        <v>0</v>
      </c>
      <c r="D72" s="14"/>
      <c r="E72" s="14"/>
      <c r="F72" s="10">
        <v>0</v>
      </c>
      <c r="G72" s="9">
        <v>6000</v>
      </c>
      <c r="H72" s="6">
        <v>0</v>
      </c>
      <c r="I72" s="10">
        <f t="shared" si="1"/>
        <v>6000</v>
      </c>
      <c r="J72" s="1" t="s">
        <v>137</v>
      </c>
      <c r="K72" s="1"/>
      <c r="L72" s="1"/>
      <c r="M72" s="1"/>
    </row>
    <row r="73" spans="1:13">
      <c r="A73" s="13" t="s">
        <v>138</v>
      </c>
      <c r="B73" s="1"/>
      <c r="C73" s="1">
        <v>0</v>
      </c>
      <c r="D73" s="14"/>
      <c r="E73" s="14"/>
      <c r="F73" s="10">
        <v>0</v>
      </c>
      <c r="G73" s="9">
        <v>3000</v>
      </c>
      <c r="H73" s="6">
        <v>0</v>
      </c>
      <c r="I73" s="10">
        <f t="shared" si="1"/>
        <v>3000</v>
      </c>
      <c r="J73" s="1" t="s">
        <v>139</v>
      </c>
      <c r="K73" s="1"/>
      <c r="L73" s="1"/>
      <c r="M73" s="1"/>
    </row>
    <row r="74" spans="1:13">
      <c r="A74" s="14" t="s">
        <v>140</v>
      </c>
      <c r="B74" s="1"/>
      <c r="C74" s="1">
        <v>0</v>
      </c>
      <c r="D74" s="14">
        <v>25000</v>
      </c>
      <c r="E74" s="19" t="s">
        <v>154</v>
      </c>
      <c r="F74" s="10">
        <v>0</v>
      </c>
      <c r="G74" s="9">
        <v>25000</v>
      </c>
      <c r="H74" s="6">
        <v>0</v>
      </c>
      <c r="I74" s="10">
        <f t="shared" si="1"/>
        <v>25000</v>
      </c>
      <c r="J74" s="1" t="s">
        <v>141</v>
      </c>
      <c r="K74" s="1"/>
      <c r="L74" s="1"/>
      <c r="M74" s="1"/>
    </row>
    <row r="75" spans="1:13">
      <c r="A75" s="14" t="s">
        <v>142</v>
      </c>
      <c r="B75" s="1"/>
      <c r="C75" s="1">
        <v>0</v>
      </c>
      <c r="D75" s="14">
        <v>60000</v>
      </c>
      <c r="E75" s="19" t="s">
        <v>153</v>
      </c>
      <c r="F75" s="10">
        <v>0</v>
      </c>
      <c r="G75" s="9">
        <v>60000</v>
      </c>
      <c r="H75" s="6">
        <v>0</v>
      </c>
      <c r="I75" s="10">
        <f t="shared" si="1"/>
        <v>60000</v>
      </c>
      <c r="J75" s="1" t="s">
        <v>143</v>
      </c>
      <c r="K75" s="1"/>
      <c r="L75" s="1"/>
      <c r="M75" s="1"/>
    </row>
    <row r="76" spans="1:13">
      <c r="A76" s="13" t="s">
        <v>144</v>
      </c>
      <c r="B76" s="1"/>
      <c r="C76" s="1">
        <v>0</v>
      </c>
      <c r="D76" s="14"/>
      <c r="E76" s="14"/>
      <c r="F76" s="10">
        <v>0</v>
      </c>
      <c r="G76" s="9">
        <v>25000</v>
      </c>
      <c r="H76" s="6">
        <v>0</v>
      </c>
      <c r="I76" s="10">
        <f t="shared" si="1"/>
        <v>25000</v>
      </c>
      <c r="J76" s="1" t="s">
        <v>145</v>
      </c>
      <c r="K76" s="1"/>
      <c r="L76" s="1"/>
      <c r="M76" s="1"/>
    </row>
    <row r="77" spans="1:13">
      <c r="A77" s="16" t="s">
        <v>146</v>
      </c>
      <c r="B77" s="1"/>
      <c r="C77" s="1">
        <v>0</v>
      </c>
      <c r="D77" s="14"/>
      <c r="E77" s="14"/>
      <c r="F77" s="10">
        <v>0</v>
      </c>
      <c r="G77" s="10">
        <v>0</v>
      </c>
      <c r="H77" s="6">
        <v>50000</v>
      </c>
      <c r="I77" s="10">
        <f t="shared" si="1"/>
        <v>50000</v>
      </c>
      <c r="J77" s="17" t="s">
        <v>147</v>
      </c>
      <c r="K77" s="1"/>
      <c r="L77" s="1"/>
      <c r="M77" s="1"/>
    </row>
    <row r="78" spans="1:13">
      <c r="A78" s="16" t="s">
        <v>155</v>
      </c>
      <c r="B78" s="1"/>
      <c r="C78" s="1">
        <v>0</v>
      </c>
      <c r="D78" s="14">
        <v>9626.52</v>
      </c>
      <c r="E78" s="14"/>
      <c r="F78" s="10">
        <v>9626.52</v>
      </c>
      <c r="G78" s="10">
        <f ca="1">H78=SUM(G4:G78)</f>
        <v>0</v>
      </c>
      <c r="H78" s="6">
        <v>0</v>
      </c>
      <c r="I78" s="10">
        <f ca="1">SUM(F78:H78)</f>
        <v>0</v>
      </c>
      <c r="J78" s="17"/>
      <c r="K78" s="1"/>
      <c r="L78" s="1"/>
      <c r="M78" s="1"/>
    </row>
    <row r="79" spans="1:13">
      <c r="A79" s="17"/>
      <c r="B79" s="1"/>
      <c r="C79" s="6">
        <f>SUM(C4:C78)</f>
        <v>4455447</v>
      </c>
      <c r="D79" s="1">
        <f>SUM(D4:D78)</f>
        <v>4402242.5199999996</v>
      </c>
      <c r="E79" s="1"/>
      <c r="F79" s="7">
        <f>SUM(F4:F78)</f>
        <v>4091329.0300000003</v>
      </c>
      <c r="G79" s="8">
        <v>1039747.96</v>
      </c>
      <c r="H79" s="11">
        <f>SUM(H4:H78)</f>
        <v>137341.71</v>
      </c>
      <c r="I79" s="15">
        <f t="shared" si="1"/>
        <v>5268418.7</v>
      </c>
      <c r="J79" s="17" t="s">
        <v>166</v>
      </c>
      <c r="K79" s="1"/>
      <c r="L79" s="1"/>
      <c r="M79" s="1"/>
    </row>
    <row r="80" spans="1:13">
      <c r="A80" s="17" t="s">
        <v>157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7" t="s">
        <v>158</v>
      </c>
      <c r="B81" s="1"/>
      <c r="C81" s="1"/>
      <c r="D81" s="1"/>
      <c r="E81" s="1"/>
      <c r="F81" s="1"/>
      <c r="G81" s="17"/>
      <c r="H81" s="1"/>
      <c r="I81" s="1"/>
      <c r="J81" s="1"/>
      <c r="K81" s="1"/>
      <c r="L81" s="1"/>
      <c r="M81" s="1"/>
    </row>
    <row r="82" spans="1:13">
      <c r="A82" s="17" t="s">
        <v>159</v>
      </c>
      <c r="B82" s="1"/>
      <c r="C82" s="17" t="s">
        <v>156</v>
      </c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7" t="s">
        <v>160</v>
      </c>
      <c r="B83" s="1">
        <v>268564.84000000003</v>
      </c>
      <c r="C83" s="17" t="s">
        <v>167</v>
      </c>
      <c r="D83" s="1"/>
      <c r="E83" s="1"/>
      <c r="F83" s="1"/>
      <c r="G83" s="17"/>
      <c r="H83" s="1"/>
      <c r="I83" s="1"/>
      <c r="J83" s="1"/>
      <c r="K83" s="1"/>
      <c r="L83" s="1"/>
      <c r="M83" s="1"/>
    </row>
    <row r="84" spans="1:13">
      <c r="A84" s="17" t="s">
        <v>161</v>
      </c>
      <c r="B84" s="1">
        <v>600000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7" t="s">
        <v>163</v>
      </c>
      <c r="B86" s="1">
        <v>4402242.5199999996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7" t="s">
        <v>164</v>
      </c>
      <c r="B87" s="1">
        <v>1177109.67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7" t="s">
        <v>162</v>
      </c>
      <c r="B88" s="1">
        <v>5579332.1900000004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7" t="s">
        <v>165</v>
      </c>
      <c r="B89" s="1">
        <v>5268418.7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>
      <c r="A90" s="17" t="s">
        <v>168</v>
      </c>
      <c r="B90" s="1">
        <v>310913.49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G93" s="1"/>
      <c r="H93" s="1"/>
      <c r="J93" s="1"/>
      <c r="K93" s="1"/>
      <c r="L93" s="1"/>
      <c r="M93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2026-05-23T07:18:17Z</cp:lastPrinted>
  <dcterms:created xsi:type="dcterms:W3CDTF">2026-05-23T06:25:39Z</dcterms:created>
  <dcterms:modified xsi:type="dcterms:W3CDTF">2026-05-23T10:47:24Z</dcterms:modified>
</cp:coreProperties>
</file>